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19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'Sheet1'!$A$1:$R$48</definedName>
  </definedNames>
  <calcPr fullCalcOnLoad="1"/>
</workbook>
</file>

<file path=xl/sharedStrings.xml><?xml version="1.0" encoding="utf-8"?>
<sst xmlns="http://schemas.openxmlformats.org/spreadsheetml/2006/main" count="39" uniqueCount="39">
  <si>
    <t>（一社）日本添乗サービス協会　御中</t>
  </si>
  <si>
    <t>○</t>
  </si>
  <si>
    <t>A</t>
  </si>
  <si>
    <t>B</t>
  </si>
  <si>
    <t>C</t>
  </si>
  <si>
    <t>申込科目</t>
  </si>
  <si>
    <t>共済会会員</t>
  </si>
  <si>
    <t>（会員は○）</t>
  </si>
  <si>
    <t>氏　　名</t>
  </si>
  <si>
    <t>受講料</t>
  </si>
  <si>
    <t>添乗暦（年）※</t>
  </si>
  <si>
    <t>国内</t>
  </si>
  <si>
    <t>海外</t>
  </si>
  <si>
    <t>主な添乗方面※</t>
  </si>
  <si>
    <t>受講会場（いずれかを☑）</t>
  </si>
  <si>
    <t>　○複数科目を受講することが可能で、その場合は各受講料の合算となります。</t>
  </si>
  <si>
    <t>　○共済会加入者は、受講料の合計金額から１，０００円割り引いた金額になります。</t>
  </si>
  <si>
    <t>　○お申込後のキャンセルは前日までにご連絡下さい（当日キャンセルは不可）</t>
  </si>
  <si>
    <t>FAX：03-6435-1509</t>
  </si>
  <si>
    <t>　●申込書送付先</t>
  </si>
  <si>
    <t>　○請求書を後日お送りしますが、別のお支払方法を希望される場合は事務局までご連絡下さい。</t>
  </si>
  <si>
    <t>会社名：</t>
  </si>
  <si>
    <t>支店・営業所名：</t>
  </si>
  <si>
    <t>連絡先：</t>
  </si>
  <si>
    <t>ご担当者名：</t>
  </si>
  <si>
    <t>申込会場：</t>
  </si>
  <si>
    <t>申込金額計：</t>
  </si>
  <si>
    <t>NO．</t>
  </si>
  <si>
    <t>フリガナ</t>
  </si>
  <si>
    <r>
      <t>　◎下記申込科目欄に</t>
    </r>
    <r>
      <rPr>
        <u val="single"/>
        <sz val="10.5"/>
        <rFont val="ＭＳ ゴシック"/>
        <family val="3"/>
      </rPr>
      <t>受講するテーマ全てに○印でご記入下さい。</t>
    </r>
  </si>
  <si>
    <t>　Ａ：海外添乗業務の再確認とトラブル対応（１日目）</t>
  </si>
  <si>
    <t>Eメール：gen@tcsa.or.jp</t>
  </si>
  <si>
    <t>2019年度 添乗業務レベルアップ研修申込書</t>
  </si>
  <si>
    <t>（東京会場：2020年3月2･3日／大阪会場：3月16・17日）</t>
  </si>
  <si>
    <t>東京（3/2，3）</t>
  </si>
  <si>
    <t>大阪（3/16，17）</t>
  </si>
  <si>
    <t>　Ｂ：添乗員に必要な約款の正しい運用とクレーム対応（２日目午前）</t>
  </si>
  <si>
    <t>　Ｃ：アンガーマネジメント研修（２日目午後）</t>
  </si>
  <si>
    <t>（受講料について）　①Ａ：４，１００円　 ②Ｂ：１，６００円　 ③Ｃ：１，６００円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</si>
</sst>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円&quot;"/>
    <numFmt numFmtId="181" formatCode="0,000&quot;円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.5"/>
      <name val="ＭＳ ゴシック"/>
      <family val="3"/>
    </font>
    <font>
      <u val="single"/>
      <sz val="10.5"/>
      <name val="ＭＳ 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43" applyFont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7" fillId="0" borderId="2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5" fontId="12" fillId="0" borderId="0" xfId="0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5" fontId="12" fillId="0" borderId="0" xfId="0" applyNumberFormat="1" applyFont="1" applyBorder="1" applyAlignment="1">
      <alignment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45" xfId="0" applyBorder="1" applyAlignment="1" applyProtection="1">
      <alignment vertical="center" shrinkToFit="1"/>
      <protection locked="0"/>
    </xf>
    <xf numFmtId="181" fontId="18" fillId="0" borderId="36" xfId="0" applyNumberFormat="1" applyFont="1" applyBorder="1" applyAlignment="1">
      <alignment horizontal="center" vertical="center" shrinkToFit="1"/>
    </xf>
    <xf numFmtId="181" fontId="18" fillId="0" borderId="31" xfId="0" applyNumberFormat="1" applyFont="1" applyBorder="1" applyAlignment="1">
      <alignment horizontal="center" vertical="center" shrinkToFit="1"/>
    </xf>
    <xf numFmtId="181" fontId="18" fillId="0" borderId="13" xfId="0" applyNumberFormat="1" applyFont="1" applyBorder="1" applyAlignment="1">
      <alignment horizontal="center" vertical="center" shrinkToFit="1"/>
    </xf>
    <xf numFmtId="181" fontId="18" fillId="0" borderId="15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181" fontId="18" fillId="0" borderId="41" xfId="0" applyNumberFormat="1" applyFont="1" applyBorder="1" applyAlignment="1">
      <alignment horizontal="center" vertical="center" shrinkToFit="1"/>
    </xf>
    <xf numFmtId="181" fontId="18" fillId="0" borderId="42" xfId="0" applyNumberFormat="1" applyFont="1" applyBorder="1" applyAlignment="1">
      <alignment horizontal="center" vertical="center" shrinkToFit="1"/>
    </xf>
    <xf numFmtId="181" fontId="18" fillId="0" borderId="43" xfId="0" applyNumberFormat="1" applyFont="1" applyBorder="1" applyAlignment="1">
      <alignment horizontal="center" vertical="center" shrinkToFit="1"/>
    </xf>
    <xf numFmtId="181" fontId="18" fillId="0" borderId="44" xfId="0" applyNumberFormat="1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181" fontId="18" fillId="0" borderId="60" xfId="0" applyNumberFormat="1" applyFont="1" applyBorder="1" applyAlignment="1">
      <alignment horizontal="center" vertical="center" shrinkToFit="1"/>
    </xf>
    <xf numFmtId="181" fontId="18" fillId="0" borderId="57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57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ura@tcsa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47"/>
  <sheetViews>
    <sheetView showGridLines="0" tabSelected="1" zoomScalePageLayoutView="0" workbookViewId="0" topLeftCell="A1">
      <selection activeCell="D40" sqref="D40"/>
    </sheetView>
  </sheetViews>
  <sheetFormatPr defaultColWidth="9.00390625" defaultRowHeight="13.5"/>
  <cols>
    <col min="1" max="18" width="4.75390625" style="0" customWidth="1"/>
    <col min="19" max="19" width="9.00390625" style="24" customWidth="1"/>
    <col min="20" max="24" width="9.00390625" style="20" customWidth="1"/>
    <col min="25" max="25" width="9.00390625" style="24" customWidth="1"/>
  </cols>
  <sheetData>
    <row r="1" spans="1:25" ht="13.5">
      <c r="A1" s="27" t="s">
        <v>0</v>
      </c>
      <c r="S1" s="14"/>
      <c r="T1" s="20" t="s">
        <v>1</v>
      </c>
      <c r="Y1" s="14"/>
    </row>
    <row r="2" spans="19:25" ht="9" customHeight="1">
      <c r="S2" s="14"/>
      <c r="Y2" s="14"/>
    </row>
    <row r="3" spans="1:25" ht="24.75" customHeight="1">
      <c r="A3" s="121" t="s">
        <v>32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4"/>
      <c r="Y3" s="14"/>
    </row>
    <row r="4" spans="1:25" ht="23.25" customHeight="1">
      <c r="A4" s="122" t="s">
        <v>33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4"/>
      <c r="Y4" s="14"/>
    </row>
    <row r="5" spans="1:25" ht="11.25" customHeight="1">
      <c r="A5" s="28"/>
      <c r="B5" s="28"/>
      <c r="C5" s="28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1"/>
      <c r="Q5" s="1"/>
      <c r="R5" s="1"/>
      <c r="S5" s="14"/>
      <c r="Y5" s="14"/>
    </row>
    <row r="6" spans="1:25" ht="23.25" customHeight="1">
      <c r="A6" s="54" t="s">
        <v>21</v>
      </c>
      <c r="B6" s="55"/>
      <c r="C6" s="56"/>
      <c r="D6" s="63"/>
      <c r="E6" s="63"/>
      <c r="F6" s="63"/>
      <c r="G6" s="63"/>
      <c r="H6" s="63"/>
      <c r="I6" s="64"/>
      <c r="J6" s="26"/>
      <c r="K6" s="57" t="s">
        <v>24</v>
      </c>
      <c r="L6" s="58"/>
      <c r="M6" s="59"/>
      <c r="N6" s="65"/>
      <c r="O6" s="66"/>
      <c r="P6" s="66"/>
      <c r="Q6" s="66"/>
      <c r="R6" s="67"/>
      <c r="S6" s="14"/>
      <c r="Y6" s="14"/>
    </row>
    <row r="7" spans="1:25" ht="23.25" customHeight="1">
      <c r="A7" s="29" t="s">
        <v>22</v>
      </c>
      <c r="B7" s="30"/>
      <c r="C7" s="31"/>
      <c r="D7" s="63"/>
      <c r="E7" s="63"/>
      <c r="F7" s="63"/>
      <c r="G7" s="63"/>
      <c r="H7" s="63"/>
      <c r="I7" s="64"/>
      <c r="J7" s="26"/>
      <c r="K7" s="60" t="s">
        <v>23</v>
      </c>
      <c r="L7" s="61"/>
      <c r="M7" s="62"/>
      <c r="N7" s="65"/>
      <c r="O7" s="66"/>
      <c r="P7" s="66"/>
      <c r="Q7" s="66"/>
      <c r="R7" s="67"/>
      <c r="S7" s="14"/>
      <c r="Y7" s="14"/>
    </row>
    <row r="8" spans="1:25" ht="12" customHeight="1">
      <c r="A8" s="1"/>
      <c r="B8" s="1"/>
      <c r="C8" s="1"/>
      <c r="D8" s="1"/>
      <c r="E8" s="1"/>
      <c r="F8" s="1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14"/>
      <c r="Y8" s="14"/>
    </row>
    <row r="9" spans="6:25" ht="7.5" customHeight="1">
      <c r="F9" s="3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2"/>
      <c r="S9" s="14"/>
      <c r="Y9" s="14"/>
    </row>
    <row r="10" spans="1:25" ht="13.5">
      <c r="A10" s="8"/>
      <c r="B10" s="9" t="s">
        <v>14</v>
      </c>
      <c r="C10" s="8"/>
      <c r="D10" s="8"/>
      <c r="F10" s="32"/>
      <c r="G10" s="3" t="s">
        <v>29</v>
      </c>
      <c r="H10" s="3"/>
      <c r="I10" s="2"/>
      <c r="J10" s="2"/>
      <c r="K10" s="2"/>
      <c r="L10" s="2"/>
      <c r="M10" s="2"/>
      <c r="N10" s="2"/>
      <c r="O10" s="2"/>
      <c r="P10" s="2"/>
      <c r="Q10" s="2"/>
      <c r="R10" s="32"/>
      <c r="S10" s="14"/>
      <c r="Y10" s="14"/>
    </row>
    <row r="11" spans="1:25" ht="22.5" customHeight="1">
      <c r="A11" s="8"/>
      <c r="B11" s="36"/>
      <c r="C11" s="37" t="s">
        <v>34</v>
      </c>
      <c r="D11" s="37"/>
      <c r="E11" s="38"/>
      <c r="F11" s="32"/>
      <c r="G11" s="42" t="s">
        <v>30</v>
      </c>
      <c r="H11" s="4"/>
      <c r="I11" s="2"/>
      <c r="J11" s="2"/>
      <c r="K11" s="2"/>
      <c r="L11" s="2"/>
      <c r="M11" s="2"/>
      <c r="N11" s="2"/>
      <c r="O11" s="2"/>
      <c r="P11" s="2"/>
      <c r="Q11" s="2"/>
      <c r="R11" s="32"/>
      <c r="S11" s="14"/>
      <c r="T11" s="25" t="b">
        <v>0</v>
      </c>
      <c r="U11" s="20">
        <f>IF(T13=TRUE,"大阪","")</f>
      </c>
      <c r="Y11" s="14"/>
    </row>
    <row r="12" spans="1:25" ht="17.25" customHeight="1">
      <c r="A12" s="8"/>
      <c r="B12" s="10"/>
      <c r="C12" s="8"/>
      <c r="D12" s="8"/>
      <c r="F12" s="32"/>
      <c r="G12" s="4" t="s">
        <v>36</v>
      </c>
      <c r="H12" s="4"/>
      <c r="I12" s="2"/>
      <c r="J12" s="2"/>
      <c r="K12" s="2"/>
      <c r="L12" s="2"/>
      <c r="M12" s="2"/>
      <c r="N12" s="2"/>
      <c r="O12" s="2"/>
      <c r="P12" s="2"/>
      <c r="Q12" s="2"/>
      <c r="R12" s="32"/>
      <c r="S12" s="14"/>
      <c r="Y12" s="14"/>
    </row>
    <row r="13" spans="1:25" ht="21.75" customHeight="1">
      <c r="A13" s="8"/>
      <c r="B13" s="36"/>
      <c r="C13" s="39" t="s">
        <v>35</v>
      </c>
      <c r="D13" s="39"/>
      <c r="E13" s="40"/>
      <c r="F13" s="32"/>
      <c r="G13" s="4" t="s">
        <v>37</v>
      </c>
      <c r="H13" s="4"/>
      <c r="I13" s="2"/>
      <c r="J13" s="2"/>
      <c r="K13" s="2"/>
      <c r="L13" s="2"/>
      <c r="M13" s="2"/>
      <c r="N13" s="2"/>
      <c r="O13" s="2"/>
      <c r="P13" s="2"/>
      <c r="Q13" s="2"/>
      <c r="R13" s="32"/>
      <c r="S13" s="14"/>
      <c r="T13" s="25" t="b">
        <v>0</v>
      </c>
      <c r="U13" s="20">
        <f>IF(T11=TRUE,"東京","")</f>
      </c>
      <c r="Y13" s="14"/>
    </row>
    <row r="14" spans="1:25" ht="6" customHeight="1">
      <c r="A14" s="8"/>
      <c r="B14" s="8"/>
      <c r="C14" s="8"/>
      <c r="D14" s="8"/>
      <c r="F14" s="32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14"/>
      <c r="Y14" s="14"/>
    </row>
    <row r="15" spans="1:25" ht="13.5">
      <c r="A15" s="13"/>
      <c r="B15" s="45">
        <f>IF(AND(T11=TRUE,T13=TRUE),"↑受講会場が２つチェックされています","")</f>
      </c>
      <c r="C15" s="13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4"/>
      <c r="Y15" s="14"/>
    </row>
    <row r="16" spans="1:25" ht="23.25" customHeight="1">
      <c r="A16" s="123" t="s">
        <v>27</v>
      </c>
      <c r="B16" s="125" t="s">
        <v>28</v>
      </c>
      <c r="C16" s="125"/>
      <c r="D16" s="125"/>
      <c r="E16" s="126"/>
      <c r="F16" s="127" t="s">
        <v>5</v>
      </c>
      <c r="G16" s="127"/>
      <c r="H16" s="128"/>
      <c r="I16" s="129" t="s">
        <v>6</v>
      </c>
      <c r="J16" s="130"/>
      <c r="K16" s="138" t="s">
        <v>9</v>
      </c>
      <c r="L16" s="139"/>
      <c r="M16" s="131" t="s">
        <v>10</v>
      </c>
      <c r="N16" s="132"/>
      <c r="O16" s="135" t="s">
        <v>13</v>
      </c>
      <c r="P16" s="136"/>
      <c r="Q16" s="136"/>
      <c r="R16" s="137"/>
      <c r="S16" s="14"/>
      <c r="Y16" s="14"/>
    </row>
    <row r="17" spans="1:25" ht="19.5" customHeight="1">
      <c r="A17" s="124"/>
      <c r="B17" s="142" t="s">
        <v>8</v>
      </c>
      <c r="C17" s="143"/>
      <c r="D17" s="143"/>
      <c r="E17" s="144"/>
      <c r="F17" s="43" t="s">
        <v>2</v>
      </c>
      <c r="G17" s="44" t="s">
        <v>3</v>
      </c>
      <c r="H17" s="41" t="s">
        <v>4</v>
      </c>
      <c r="I17" s="145" t="s">
        <v>7</v>
      </c>
      <c r="J17" s="146"/>
      <c r="K17" s="140"/>
      <c r="L17" s="141"/>
      <c r="M17" s="133"/>
      <c r="N17" s="134"/>
      <c r="O17" s="57" t="s">
        <v>11</v>
      </c>
      <c r="P17" s="147"/>
      <c r="Q17" s="148" t="s">
        <v>12</v>
      </c>
      <c r="R17" s="61"/>
      <c r="S17" s="14"/>
      <c r="Y17" s="14"/>
    </row>
    <row r="18" spans="1:25" ht="13.5" customHeight="1">
      <c r="A18" s="113">
        <v>1</v>
      </c>
      <c r="B18" s="101">
        <f>PHONETIC(B19)</f>
      </c>
      <c r="C18" s="101"/>
      <c r="D18" s="101"/>
      <c r="E18" s="102"/>
      <c r="F18" s="93"/>
      <c r="G18" s="93"/>
      <c r="H18" s="93"/>
      <c r="I18" s="95"/>
      <c r="J18" s="96"/>
      <c r="K18" s="109">
        <f>IF(X18=0,"",X18)</f>
      </c>
      <c r="L18" s="110"/>
      <c r="M18" s="84"/>
      <c r="N18" s="80"/>
      <c r="O18" s="79"/>
      <c r="P18" s="80"/>
      <c r="Q18" s="83"/>
      <c r="R18" s="84"/>
      <c r="S18" s="68"/>
      <c r="T18" s="53">
        <f>IF(F18="○",4100,"")</f>
      </c>
      <c r="U18" s="53">
        <f>IF(G18="○",1600,"")</f>
      </c>
      <c r="V18" s="53">
        <f>IF(H18="○",1600,"")</f>
      </c>
      <c r="W18" s="53">
        <f>IF(I18="○",-1000,"")</f>
      </c>
      <c r="X18" s="53">
        <f>SUM(T18:W19)</f>
        <v>0</v>
      </c>
      <c r="Y18" s="14"/>
    </row>
    <row r="19" spans="1:25" ht="20.25" customHeight="1">
      <c r="A19" s="114"/>
      <c r="B19" s="87"/>
      <c r="C19" s="87"/>
      <c r="D19" s="87"/>
      <c r="E19" s="88"/>
      <c r="F19" s="94"/>
      <c r="G19" s="94"/>
      <c r="H19" s="94"/>
      <c r="I19" s="97"/>
      <c r="J19" s="98"/>
      <c r="K19" s="111"/>
      <c r="L19" s="112"/>
      <c r="M19" s="86"/>
      <c r="N19" s="82"/>
      <c r="O19" s="81"/>
      <c r="P19" s="82"/>
      <c r="Q19" s="85"/>
      <c r="R19" s="86"/>
      <c r="S19" s="68"/>
      <c r="T19" s="53"/>
      <c r="U19" s="53"/>
      <c r="V19" s="53"/>
      <c r="W19" s="53"/>
      <c r="X19" s="53"/>
      <c r="Y19" s="14"/>
    </row>
    <row r="20" spans="1:25" ht="13.5" customHeight="1">
      <c r="A20" s="99">
        <v>2</v>
      </c>
      <c r="B20" s="101">
        <f>PHONETIC(B21)</f>
      </c>
      <c r="C20" s="101"/>
      <c r="D20" s="101"/>
      <c r="E20" s="102"/>
      <c r="F20" s="103"/>
      <c r="G20" s="103"/>
      <c r="H20" s="103"/>
      <c r="I20" s="105"/>
      <c r="J20" s="106"/>
      <c r="K20" s="89">
        <f>IF(X20=0,"",X20)</f>
      </c>
      <c r="L20" s="90"/>
      <c r="M20" s="69"/>
      <c r="N20" s="70"/>
      <c r="O20" s="73"/>
      <c r="P20" s="70"/>
      <c r="Q20" s="75"/>
      <c r="R20" s="69"/>
      <c r="S20" s="68"/>
      <c r="T20" s="53">
        <f>IF(F20="○",4100,"")</f>
      </c>
      <c r="U20" s="53">
        <f>IF(G20="○",1600,"")</f>
      </c>
      <c r="V20" s="53">
        <f>IF(H20="○",1600,"")</f>
      </c>
      <c r="W20" s="53">
        <f>IF(I20="○",-1000,"")</f>
      </c>
      <c r="X20" s="53">
        <f>SUM(T20:W21)</f>
        <v>0</v>
      </c>
      <c r="Y20" s="14"/>
    </row>
    <row r="21" spans="1:25" ht="20.25" customHeight="1">
      <c r="A21" s="114"/>
      <c r="B21" s="87"/>
      <c r="C21" s="87"/>
      <c r="D21" s="87"/>
      <c r="E21" s="88"/>
      <c r="F21" s="94"/>
      <c r="G21" s="94"/>
      <c r="H21" s="94"/>
      <c r="I21" s="97"/>
      <c r="J21" s="98"/>
      <c r="K21" s="111"/>
      <c r="L21" s="112"/>
      <c r="M21" s="86"/>
      <c r="N21" s="82"/>
      <c r="O21" s="81"/>
      <c r="P21" s="82"/>
      <c r="Q21" s="85"/>
      <c r="R21" s="86"/>
      <c r="S21" s="68"/>
      <c r="T21" s="53"/>
      <c r="U21" s="53"/>
      <c r="V21" s="53"/>
      <c r="W21" s="53"/>
      <c r="X21" s="53"/>
      <c r="Y21" s="14"/>
    </row>
    <row r="22" spans="1:25" ht="13.5" customHeight="1">
      <c r="A22" s="113">
        <v>3</v>
      </c>
      <c r="B22" s="101">
        <f>PHONETIC(B23)</f>
      </c>
      <c r="C22" s="101"/>
      <c r="D22" s="101"/>
      <c r="E22" s="102"/>
      <c r="F22" s="93"/>
      <c r="G22" s="93"/>
      <c r="H22" s="93"/>
      <c r="I22" s="95"/>
      <c r="J22" s="96"/>
      <c r="K22" s="109">
        <f>IF(X22=0,"",X22)</f>
      </c>
      <c r="L22" s="110"/>
      <c r="M22" s="84"/>
      <c r="N22" s="80"/>
      <c r="O22" s="79"/>
      <c r="P22" s="80"/>
      <c r="Q22" s="83"/>
      <c r="R22" s="84"/>
      <c r="S22" s="68"/>
      <c r="T22" s="53">
        <f>IF(F22="○",4100,"")</f>
      </c>
      <c r="U22" s="53">
        <f>IF(G22="○",1600,"")</f>
      </c>
      <c r="V22" s="53">
        <f>IF(H22="○",1600,"")</f>
      </c>
      <c r="W22" s="53">
        <f>IF(I22="○",-1000,"")</f>
      </c>
      <c r="X22" s="53">
        <f>SUM(T22:W23)</f>
        <v>0</v>
      </c>
      <c r="Y22" s="14"/>
    </row>
    <row r="23" spans="1:25" ht="20.25" customHeight="1">
      <c r="A23" s="114"/>
      <c r="B23" s="87"/>
      <c r="C23" s="87"/>
      <c r="D23" s="87"/>
      <c r="E23" s="88"/>
      <c r="F23" s="94"/>
      <c r="G23" s="94"/>
      <c r="H23" s="94"/>
      <c r="I23" s="97"/>
      <c r="J23" s="98"/>
      <c r="K23" s="111"/>
      <c r="L23" s="112"/>
      <c r="M23" s="86"/>
      <c r="N23" s="82"/>
      <c r="O23" s="81"/>
      <c r="P23" s="82"/>
      <c r="Q23" s="85"/>
      <c r="R23" s="86"/>
      <c r="S23" s="68"/>
      <c r="T23" s="53"/>
      <c r="U23" s="53"/>
      <c r="V23" s="53"/>
      <c r="W23" s="53"/>
      <c r="X23" s="53"/>
      <c r="Y23" s="14"/>
    </row>
    <row r="24" spans="1:25" ht="13.5" customHeight="1">
      <c r="A24" s="113">
        <v>4</v>
      </c>
      <c r="B24" s="101">
        <f>PHONETIC(B25)</f>
      </c>
      <c r="C24" s="101"/>
      <c r="D24" s="101"/>
      <c r="E24" s="102"/>
      <c r="F24" s="93"/>
      <c r="G24" s="93"/>
      <c r="H24" s="93"/>
      <c r="I24" s="95"/>
      <c r="J24" s="96"/>
      <c r="K24" s="109">
        <f>IF(X24=0,"",X24)</f>
      </c>
      <c r="L24" s="110"/>
      <c r="M24" s="84"/>
      <c r="N24" s="80"/>
      <c r="O24" s="79"/>
      <c r="P24" s="80"/>
      <c r="Q24" s="83"/>
      <c r="R24" s="84"/>
      <c r="S24" s="68"/>
      <c r="T24" s="53">
        <f>IF(F24="○",4100,"")</f>
      </c>
      <c r="U24" s="53">
        <f>IF(G24="○",1600,"")</f>
      </c>
      <c r="V24" s="53">
        <f>IF(H24="○",1600,"")</f>
      </c>
      <c r="W24" s="53">
        <f>IF(I24="○",-1000,"")</f>
      </c>
      <c r="X24" s="53">
        <f>SUM(T24:W25)</f>
        <v>0</v>
      </c>
      <c r="Y24" s="14"/>
    </row>
    <row r="25" spans="1:25" ht="20.25" customHeight="1">
      <c r="A25" s="114"/>
      <c r="B25" s="87"/>
      <c r="C25" s="87"/>
      <c r="D25" s="87"/>
      <c r="E25" s="88"/>
      <c r="F25" s="94"/>
      <c r="G25" s="94"/>
      <c r="H25" s="94"/>
      <c r="I25" s="97"/>
      <c r="J25" s="98"/>
      <c r="K25" s="111"/>
      <c r="L25" s="112"/>
      <c r="M25" s="86"/>
      <c r="N25" s="82"/>
      <c r="O25" s="81"/>
      <c r="P25" s="82"/>
      <c r="Q25" s="85"/>
      <c r="R25" s="86"/>
      <c r="S25" s="68"/>
      <c r="T25" s="53"/>
      <c r="U25" s="53"/>
      <c r="V25" s="53"/>
      <c r="W25" s="53"/>
      <c r="X25" s="53"/>
      <c r="Y25" s="14"/>
    </row>
    <row r="26" spans="1:25" ht="13.5" customHeight="1">
      <c r="A26" s="113">
        <v>5</v>
      </c>
      <c r="B26" s="101">
        <f>PHONETIC(B27)</f>
      </c>
      <c r="C26" s="101"/>
      <c r="D26" s="101"/>
      <c r="E26" s="102"/>
      <c r="F26" s="93"/>
      <c r="G26" s="93"/>
      <c r="H26" s="93"/>
      <c r="I26" s="95"/>
      <c r="J26" s="96"/>
      <c r="K26" s="109">
        <f>IF(X26=0,"",X26)</f>
      </c>
      <c r="L26" s="110"/>
      <c r="M26" s="84"/>
      <c r="N26" s="80"/>
      <c r="O26" s="79"/>
      <c r="P26" s="80"/>
      <c r="Q26" s="83"/>
      <c r="R26" s="84"/>
      <c r="S26" s="68"/>
      <c r="T26" s="53">
        <f>IF(F26="○",4100,"")</f>
      </c>
      <c r="U26" s="53">
        <f>IF(G26="○",1600,"")</f>
      </c>
      <c r="V26" s="53">
        <f>IF(H26="○",1600,"")</f>
      </c>
      <c r="W26" s="53">
        <f>IF(I26="○",-1000,"")</f>
      </c>
      <c r="X26" s="53">
        <f>SUM(T26:W27)</f>
        <v>0</v>
      </c>
      <c r="Y26" s="14"/>
    </row>
    <row r="27" spans="1:25" ht="20.25" customHeight="1">
      <c r="A27" s="114"/>
      <c r="B27" s="87"/>
      <c r="C27" s="87"/>
      <c r="D27" s="87"/>
      <c r="E27" s="88"/>
      <c r="F27" s="94"/>
      <c r="G27" s="94"/>
      <c r="H27" s="94"/>
      <c r="I27" s="97"/>
      <c r="J27" s="98"/>
      <c r="K27" s="111"/>
      <c r="L27" s="112"/>
      <c r="M27" s="86"/>
      <c r="N27" s="82"/>
      <c r="O27" s="81"/>
      <c r="P27" s="82"/>
      <c r="Q27" s="85"/>
      <c r="R27" s="86"/>
      <c r="S27" s="68"/>
      <c r="T27" s="53"/>
      <c r="U27" s="53"/>
      <c r="V27" s="53"/>
      <c r="W27" s="53"/>
      <c r="X27" s="53"/>
      <c r="Y27" s="14"/>
    </row>
    <row r="28" spans="1:25" ht="13.5" customHeight="1">
      <c r="A28" s="113">
        <v>6</v>
      </c>
      <c r="B28" s="101">
        <f>PHONETIC(B29)</f>
      </c>
      <c r="C28" s="101"/>
      <c r="D28" s="101"/>
      <c r="E28" s="102"/>
      <c r="F28" s="93"/>
      <c r="G28" s="93"/>
      <c r="H28" s="93"/>
      <c r="I28" s="95"/>
      <c r="J28" s="96"/>
      <c r="K28" s="109">
        <f>IF(X28=0,"",X28)</f>
      </c>
      <c r="L28" s="110"/>
      <c r="M28" s="84"/>
      <c r="N28" s="80"/>
      <c r="O28" s="79"/>
      <c r="P28" s="80"/>
      <c r="Q28" s="83"/>
      <c r="R28" s="84"/>
      <c r="S28" s="68"/>
      <c r="T28" s="53">
        <f>IF(F28="○",4100,"")</f>
      </c>
      <c r="U28" s="53">
        <f>IF(G28="○",1600,"")</f>
      </c>
      <c r="V28" s="53">
        <f>IF(H28="○",1600,"")</f>
      </c>
      <c r="W28" s="53">
        <f>IF(I28="○",-1000,"")</f>
      </c>
      <c r="X28" s="53">
        <f>SUM(T28:W29)</f>
        <v>0</v>
      </c>
      <c r="Y28" s="14"/>
    </row>
    <row r="29" spans="1:25" ht="20.25" customHeight="1">
      <c r="A29" s="114"/>
      <c r="B29" s="87"/>
      <c r="C29" s="87"/>
      <c r="D29" s="87"/>
      <c r="E29" s="88"/>
      <c r="F29" s="94"/>
      <c r="G29" s="94"/>
      <c r="H29" s="94"/>
      <c r="I29" s="97"/>
      <c r="J29" s="98"/>
      <c r="K29" s="111"/>
      <c r="L29" s="112"/>
      <c r="M29" s="86"/>
      <c r="N29" s="82"/>
      <c r="O29" s="81"/>
      <c r="P29" s="82"/>
      <c r="Q29" s="85"/>
      <c r="R29" s="86"/>
      <c r="S29" s="68"/>
      <c r="T29" s="53"/>
      <c r="U29" s="53"/>
      <c r="V29" s="53"/>
      <c r="W29" s="53"/>
      <c r="X29" s="53"/>
      <c r="Y29" s="14"/>
    </row>
    <row r="30" spans="1:25" ht="13.5" customHeight="1">
      <c r="A30" s="113">
        <v>7</v>
      </c>
      <c r="B30" s="101">
        <f>PHONETIC(B31)</f>
      </c>
      <c r="C30" s="101"/>
      <c r="D30" s="101"/>
      <c r="E30" s="102"/>
      <c r="F30" s="93"/>
      <c r="G30" s="93"/>
      <c r="H30" s="93"/>
      <c r="I30" s="95"/>
      <c r="J30" s="96"/>
      <c r="K30" s="109">
        <f>IF(X30=0,"",X30)</f>
      </c>
      <c r="L30" s="110"/>
      <c r="M30" s="84"/>
      <c r="N30" s="80"/>
      <c r="O30" s="79"/>
      <c r="P30" s="80"/>
      <c r="Q30" s="83"/>
      <c r="R30" s="84"/>
      <c r="S30" s="68"/>
      <c r="T30" s="53">
        <f>IF(F30="○",4100,"")</f>
      </c>
      <c r="U30" s="53">
        <f>IF(G30="○",1600,"")</f>
      </c>
      <c r="V30" s="53">
        <f>IF(H30="○",1600,"")</f>
      </c>
      <c r="W30" s="53">
        <f>IF(I30="○",-1000,"")</f>
      </c>
      <c r="X30" s="53">
        <f>SUM(T30:W31)</f>
        <v>0</v>
      </c>
      <c r="Y30" s="14"/>
    </row>
    <row r="31" spans="1:25" ht="20.25" customHeight="1">
      <c r="A31" s="114"/>
      <c r="B31" s="87"/>
      <c r="C31" s="87"/>
      <c r="D31" s="87"/>
      <c r="E31" s="88"/>
      <c r="F31" s="94"/>
      <c r="G31" s="94"/>
      <c r="H31" s="94"/>
      <c r="I31" s="97"/>
      <c r="J31" s="98"/>
      <c r="K31" s="111"/>
      <c r="L31" s="112"/>
      <c r="M31" s="86"/>
      <c r="N31" s="82"/>
      <c r="O31" s="81"/>
      <c r="P31" s="82"/>
      <c r="Q31" s="85"/>
      <c r="R31" s="86"/>
      <c r="S31" s="68"/>
      <c r="T31" s="53"/>
      <c r="U31" s="53"/>
      <c r="V31" s="53"/>
      <c r="W31" s="53"/>
      <c r="X31" s="53"/>
      <c r="Y31" s="14"/>
    </row>
    <row r="32" spans="1:25" ht="13.5" customHeight="1">
      <c r="A32" s="99">
        <v>8</v>
      </c>
      <c r="B32" s="101">
        <f>PHONETIC(B33)</f>
      </c>
      <c r="C32" s="101"/>
      <c r="D32" s="101"/>
      <c r="E32" s="102"/>
      <c r="F32" s="103"/>
      <c r="G32" s="103"/>
      <c r="H32" s="103"/>
      <c r="I32" s="105"/>
      <c r="J32" s="106"/>
      <c r="K32" s="89">
        <f>IF(X32=0,"",X32)</f>
      </c>
      <c r="L32" s="90"/>
      <c r="M32" s="69"/>
      <c r="N32" s="70"/>
      <c r="O32" s="73"/>
      <c r="P32" s="70"/>
      <c r="Q32" s="75"/>
      <c r="R32" s="69"/>
      <c r="S32" s="68"/>
      <c r="T32" s="53">
        <f>IF(F32="○",4100,"")</f>
      </c>
      <c r="U32" s="53">
        <f>IF(G32="○",1600,"")</f>
      </c>
      <c r="V32" s="53">
        <f>IF(H32="○",1600,"")</f>
      </c>
      <c r="W32" s="53">
        <f>IF(I32="○",-1000,"")</f>
      </c>
      <c r="X32" s="53">
        <f>SUM(T32:W33)</f>
        <v>0</v>
      </c>
      <c r="Y32" s="14"/>
    </row>
    <row r="33" spans="1:25" ht="20.25" customHeight="1">
      <c r="A33" s="114"/>
      <c r="B33" s="87"/>
      <c r="C33" s="87"/>
      <c r="D33" s="87"/>
      <c r="E33" s="88"/>
      <c r="F33" s="94"/>
      <c r="G33" s="94"/>
      <c r="H33" s="94"/>
      <c r="I33" s="97"/>
      <c r="J33" s="98"/>
      <c r="K33" s="119"/>
      <c r="L33" s="120"/>
      <c r="M33" s="115"/>
      <c r="N33" s="116"/>
      <c r="O33" s="117"/>
      <c r="P33" s="116"/>
      <c r="Q33" s="118"/>
      <c r="R33" s="115"/>
      <c r="S33" s="68"/>
      <c r="T33" s="53"/>
      <c r="U33" s="53"/>
      <c r="V33" s="53"/>
      <c r="W33" s="53"/>
      <c r="X33" s="53"/>
      <c r="Y33" s="14"/>
    </row>
    <row r="34" spans="1:25" ht="13.5" customHeight="1">
      <c r="A34" s="113">
        <v>9</v>
      </c>
      <c r="B34" s="101">
        <f>PHONETIC(B35)</f>
      </c>
      <c r="C34" s="101"/>
      <c r="D34" s="101"/>
      <c r="E34" s="102"/>
      <c r="F34" s="93"/>
      <c r="G34" s="93"/>
      <c r="H34" s="93"/>
      <c r="I34" s="95"/>
      <c r="J34" s="96"/>
      <c r="K34" s="109">
        <f>IF(X34=0,"",X34)</f>
      </c>
      <c r="L34" s="110"/>
      <c r="M34" s="84"/>
      <c r="N34" s="80"/>
      <c r="O34" s="79"/>
      <c r="P34" s="80"/>
      <c r="Q34" s="83"/>
      <c r="R34" s="84"/>
      <c r="S34" s="68"/>
      <c r="T34" s="53">
        <f>IF(F34="○",4100,"")</f>
      </c>
      <c r="U34" s="53">
        <f>IF(G34="○",1600,"")</f>
      </c>
      <c r="V34" s="53">
        <f>IF(H34="○",1600,"")</f>
      </c>
      <c r="W34" s="53">
        <f>IF(I34="○",-1000,"")</f>
      </c>
      <c r="X34" s="53">
        <f>SUM(T34:W35)</f>
        <v>0</v>
      </c>
      <c r="Y34" s="14"/>
    </row>
    <row r="35" spans="1:25" ht="20.25" customHeight="1">
      <c r="A35" s="114"/>
      <c r="B35" s="87"/>
      <c r="C35" s="87"/>
      <c r="D35" s="87"/>
      <c r="E35" s="88"/>
      <c r="F35" s="94"/>
      <c r="G35" s="94"/>
      <c r="H35" s="94"/>
      <c r="I35" s="97"/>
      <c r="J35" s="98"/>
      <c r="K35" s="111"/>
      <c r="L35" s="112"/>
      <c r="M35" s="86"/>
      <c r="N35" s="82"/>
      <c r="O35" s="81"/>
      <c r="P35" s="82"/>
      <c r="Q35" s="85"/>
      <c r="R35" s="86"/>
      <c r="S35" s="68"/>
      <c r="T35" s="53"/>
      <c r="U35" s="53"/>
      <c r="V35" s="53"/>
      <c r="W35" s="53"/>
      <c r="X35" s="53"/>
      <c r="Y35" s="14"/>
    </row>
    <row r="36" spans="1:25" ht="13.5" customHeight="1">
      <c r="A36" s="99">
        <v>10</v>
      </c>
      <c r="B36" s="101">
        <f>PHONETIC(B37)</f>
      </c>
      <c r="C36" s="101"/>
      <c r="D36" s="101"/>
      <c r="E36" s="102"/>
      <c r="F36" s="103"/>
      <c r="G36" s="103"/>
      <c r="H36" s="103"/>
      <c r="I36" s="105"/>
      <c r="J36" s="106"/>
      <c r="K36" s="89">
        <f>IF(X36=0,"",X36)</f>
      </c>
      <c r="L36" s="90"/>
      <c r="M36" s="69"/>
      <c r="N36" s="70"/>
      <c r="O36" s="73"/>
      <c r="P36" s="70"/>
      <c r="Q36" s="75"/>
      <c r="R36" s="69"/>
      <c r="S36" s="68"/>
      <c r="T36" s="53">
        <f>IF(F36="○",4100,"")</f>
      </c>
      <c r="U36" s="53">
        <f>IF(G36="○",1600,"")</f>
      </c>
      <c r="V36" s="53">
        <f>IF(H36="○",1600,"")</f>
      </c>
      <c r="W36" s="53">
        <f>IF(I36="○",-1000,"")</f>
      </c>
      <c r="X36" s="53">
        <f>SUM(T36:W37)</f>
        <v>0</v>
      </c>
      <c r="Y36" s="14"/>
    </row>
    <row r="37" spans="1:25" ht="20.25" customHeight="1">
      <c r="A37" s="100"/>
      <c r="B37" s="77"/>
      <c r="C37" s="77"/>
      <c r="D37" s="77"/>
      <c r="E37" s="78"/>
      <c r="F37" s="104"/>
      <c r="G37" s="104"/>
      <c r="H37" s="104"/>
      <c r="I37" s="107"/>
      <c r="J37" s="108"/>
      <c r="K37" s="91"/>
      <c r="L37" s="92"/>
      <c r="M37" s="71"/>
      <c r="N37" s="72"/>
      <c r="O37" s="74"/>
      <c r="P37" s="72"/>
      <c r="Q37" s="76"/>
      <c r="R37" s="71"/>
      <c r="S37" s="68"/>
      <c r="T37" s="53"/>
      <c r="U37" s="53"/>
      <c r="V37" s="53"/>
      <c r="W37" s="53"/>
      <c r="X37" s="53"/>
      <c r="Y37" s="14"/>
    </row>
    <row r="38" spans="1:25" ht="10.5" customHeight="1">
      <c r="A38" s="11"/>
      <c r="B38" s="2"/>
      <c r="C38" s="2"/>
      <c r="D38" s="2"/>
      <c r="E38" s="2"/>
      <c r="F38" s="18"/>
      <c r="G38" s="18"/>
      <c r="H38" s="18"/>
      <c r="I38" s="18"/>
      <c r="J38" s="18"/>
      <c r="K38" s="19"/>
      <c r="L38" s="19"/>
      <c r="M38" s="18"/>
      <c r="N38" s="18"/>
      <c r="O38" s="18"/>
      <c r="P38" s="18"/>
      <c r="Q38" s="18"/>
      <c r="R38" s="18"/>
      <c r="S38" s="23"/>
      <c r="T38" s="21"/>
      <c r="U38" s="21"/>
      <c r="V38" s="21"/>
      <c r="W38" s="21"/>
      <c r="X38" s="46">
        <f>SUM(X18:X37)</f>
        <v>0</v>
      </c>
      <c r="Y38" s="14"/>
    </row>
    <row r="39" spans="3:25" ht="20.25" customHeight="1">
      <c r="C39" s="5"/>
      <c r="D39" s="6" t="s">
        <v>38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S39" s="14"/>
      <c r="X39" s="46"/>
      <c r="Y39" s="14"/>
    </row>
    <row r="40" spans="19:25" ht="8.25" customHeight="1">
      <c r="S40" s="14"/>
      <c r="Y40" s="14"/>
    </row>
    <row r="41" spans="1:25" ht="20.25" customHeight="1">
      <c r="A41" t="s">
        <v>15</v>
      </c>
      <c r="S41" s="14"/>
      <c r="Y41" s="14"/>
    </row>
    <row r="42" spans="1:25" ht="20.25" customHeight="1">
      <c r="A42" t="s">
        <v>16</v>
      </c>
      <c r="S42" s="14"/>
      <c r="Y42" s="14"/>
    </row>
    <row r="43" spans="1:25" ht="20.25" customHeight="1">
      <c r="A43" t="s">
        <v>20</v>
      </c>
      <c r="S43" s="14"/>
      <c r="Y43" s="14"/>
    </row>
    <row r="44" spans="1:25" ht="20.25" customHeight="1">
      <c r="A44" t="s">
        <v>17</v>
      </c>
      <c r="S44" s="14"/>
      <c r="Y44" s="14"/>
    </row>
    <row r="45" spans="1:24" s="15" customFormat="1" ht="21" customHeight="1">
      <c r="A45" s="16" t="s">
        <v>19</v>
      </c>
      <c r="E45" s="17" t="s">
        <v>31</v>
      </c>
      <c r="K45" s="16" t="s">
        <v>18</v>
      </c>
      <c r="T45" s="22"/>
      <c r="U45" s="22"/>
      <c r="V45" s="22"/>
      <c r="W45" s="22"/>
      <c r="X45" s="22"/>
    </row>
    <row r="47" spans="2:13" ht="13.5">
      <c r="B47" s="12" t="s">
        <v>25</v>
      </c>
      <c r="C47" s="12"/>
      <c r="D47" s="47">
        <f>IF(AND(U11="大阪",U13=""),"大阪",IF(AND(U11="",U13="東京"),"東京",""))</f>
      </c>
      <c r="E47" s="48"/>
      <c r="F47" s="49"/>
      <c r="H47" s="5" t="s">
        <v>26</v>
      </c>
      <c r="I47" s="6"/>
      <c r="J47" s="7"/>
      <c r="K47" s="50">
        <f>X38</f>
        <v>0</v>
      </c>
      <c r="L47" s="51"/>
      <c r="M47" s="52"/>
    </row>
  </sheetData>
  <sheetProtection/>
  <mergeCells count="193">
    <mergeCell ref="I17:J17"/>
    <mergeCell ref="N7:R7"/>
    <mergeCell ref="X28:X29"/>
    <mergeCell ref="X30:X31"/>
    <mergeCell ref="O17:P17"/>
    <mergeCell ref="Q17:R17"/>
    <mergeCell ref="I18:J19"/>
    <mergeCell ref="K18:L19"/>
    <mergeCell ref="Q20:R21"/>
    <mergeCell ref="K22:L23"/>
    <mergeCell ref="A3:R3"/>
    <mergeCell ref="A4:R4"/>
    <mergeCell ref="A16:A17"/>
    <mergeCell ref="B16:E16"/>
    <mergeCell ref="F16:H16"/>
    <mergeCell ref="I16:J16"/>
    <mergeCell ref="M16:N17"/>
    <mergeCell ref="O16:R16"/>
    <mergeCell ref="K16:L17"/>
    <mergeCell ref="B17:E17"/>
    <mergeCell ref="W18:W19"/>
    <mergeCell ref="X32:X33"/>
    <mergeCell ref="X34:X35"/>
    <mergeCell ref="W20:W21"/>
    <mergeCell ref="W22:W23"/>
    <mergeCell ref="W24:W25"/>
    <mergeCell ref="W26:W27"/>
    <mergeCell ref="A18:A19"/>
    <mergeCell ref="F18:F19"/>
    <mergeCell ref="G18:G19"/>
    <mergeCell ref="H18:H19"/>
    <mergeCell ref="W36:W37"/>
    <mergeCell ref="X18:X19"/>
    <mergeCell ref="X20:X21"/>
    <mergeCell ref="X22:X23"/>
    <mergeCell ref="X24:X25"/>
    <mergeCell ref="X26:X27"/>
    <mergeCell ref="O20:P21"/>
    <mergeCell ref="B21:E21"/>
    <mergeCell ref="H20:H21"/>
    <mergeCell ref="I20:J21"/>
    <mergeCell ref="K20:L21"/>
    <mergeCell ref="Q18:R19"/>
    <mergeCell ref="B18:E18"/>
    <mergeCell ref="B19:E19"/>
    <mergeCell ref="M18:N19"/>
    <mergeCell ref="O18:P19"/>
    <mergeCell ref="H24:H25"/>
    <mergeCell ref="A20:A21"/>
    <mergeCell ref="B20:E20"/>
    <mergeCell ref="F20:F21"/>
    <mergeCell ref="G20:G21"/>
    <mergeCell ref="M20:N21"/>
    <mergeCell ref="F22:F23"/>
    <mergeCell ref="G22:G23"/>
    <mergeCell ref="A24:A25"/>
    <mergeCell ref="B24:E24"/>
    <mergeCell ref="F24:F25"/>
    <mergeCell ref="G24:G25"/>
    <mergeCell ref="O24:P25"/>
    <mergeCell ref="Q24:R25"/>
    <mergeCell ref="B25:E25"/>
    <mergeCell ref="O22:P23"/>
    <mergeCell ref="Q22:R23"/>
    <mergeCell ref="B23:E23"/>
    <mergeCell ref="K24:L25"/>
    <mergeCell ref="H22:H23"/>
    <mergeCell ref="M22:N23"/>
    <mergeCell ref="B22:E22"/>
    <mergeCell ref="I22:J23"/>
    <mergeCell ref="K26:L27"/>
    <mergeCell ref="M26:N27"/>
    <mergeCell ref="A26:A27"/>
    <mergeCell ref="B26:E26"/>
    <mergeCell ref="F26:F27"/>
    <mergeCell ref="G26:G27"/>
    <mergeCell ref="I24:J25"/>
    <mergeCell ref="M24:N25"/>
    <mergeCell ref="A22:A23"/>
    <mergeCell ref="A28:A29"/>
    <mergeCell ref="B28:E28"/>
    <mergeCell ref="F28:F29"/>
    <mergeCell ref="G28:G29"/>
    <mergeCell ref="H28:H29"/>
    <mergeCell ref="I28:J29"/>
    <mergeCell ref="M28:N29"/>
    <mergeCell ref="O28:P29"/>
    <mergeCell ref="Q28:R29"/>
    <mergeCell ref="B29:E29"/>
    <mergeCell ref="O26:P27"/>
    <mergeCell ref="Q26:R27"/>
    <mergeCell ref="B27:E27"/>
    <mergeCell ref="K28:L29"/>
    <mergeCell ref="H26:H27"/>
    <mergeCell ref="I26:J27"/>
    <mergeCell ref="K30:L31"/>
    <mergeCell ref="M30:N31"/>
    <mergeCell ref="A30:A31"/>
    <mergeCell ref="B30:E30"/>
    <mergeCell ref="F30:F31"/>
    <mergeCell ref="G30:G31"/>
    <mergeCell ref="A32:A33"/>
    <mergeCell ref="B32:E32"/>
    <mergeCell ref="F32:F33"/>
    <mergeCell ref="G32:G33"/>
    <mergeCell ref="H32:H33"/>
    <mergeCell ref="I32:J33"/>
    <mergeCell ref="M32:N33"/>
    <mergeCell ref="O32:P33"/>
    <mergeCell ref="Q32:R33"/>
    <mergeCell ref="B33:E33"/>
    <mergeCell ref="O30:P31"/>
    <mergeCell ref="Q30:R31"/>
    <mergeCell ref="B31:E31"/>
    <mergeCell ref="K32:L33"/>
    <mergeCell ref="H30:H31"/>
    <mergeCell ref="I30:J31"/>
    <mergeCell ref="K34:L35"/>
    <mergeCell ref="M34:N35"/>
    <mergeCell ref="A34:A35"/>
    <mergeCell ref="B34:E34"/>
    <mergeCell ref="F34:F35"/>
    <mergeCell ref="G34:G35"/>
    <mergeCell ref="A36:A37"/>
    <mergeCell ref="B36:E36"/>
    <mergeCell ref="F36:F37"/>
    <mergeCell ref="G36:G37"/>
    <mergeCell ref="H36:H37"/>
    <mergeCell ref="I36:J37"/>
    <mergeCell ref="M36:N37"/>
    <mergeCell ref="O36:P37"/>
    <mergeCell ref="Q36:R37"/>
    <mergeCell ref="B37:E37"/>
    <mergeCell ref="O34:P35"/>
    <mergeCell ref="Q34:R35"/>
    <mergeCell ref="B35:E35"/>
    <mergeCell ref="K36:L37"/>
    <mergeCell ref="H34:H35"/>
    <mergeCell ref="I34:J35"/>
    <mergeCell ref="W28:W29"/>
    <mergeCell ref="U32:U33"/>
    <mergeCell ref="V32:V33"/>
    <mergeCell ref="U34:U35"/>
    <mergeCell ref="V34:V35"/>
    <mergeCell ref="U36:U37"/>
    <mergeCell ref="V36:V37"/>
    <mergeCell ref="W34:W35"/>
    <mergeCell ref="W30:W31"/>
    <mergeCell ref="W32:W33"/>
    <mergeCell ref="U26:U27"/>
    <mergeCell ref="V26:V27"/>
    <mergeCell ref="U28:U29"/>
    <mergeCell ref="V28:V29"/>
    <mergeCell ref="U30:U31"/>
    <mergeCell ref="V30:V31"/>
    <mergeCell ref="S36:S37"/>
    <mergeCell ref="T36:T37"/>
    <mergeCell ref="U18:U19"/>
    <mergeCell ref="V18:V19"/>
    <mergeCell ref="U20:U21"/>
    <mergeCell ref="V20:V21"/>
    <mergeCell ref="U22:U23"/>
    <mergeCell ref="V22:V23"/>
    <mergeCell ref="U24:U25"/>
    <mergeCell ref="V24:V25"/>
    <mergeCell ref="S30:S31"/>
    <mergeCell ref="T30:T31"/>
    <mergeCell ref="S32:S33"/>
    <mergeCell ref="T32:T33"/>
    <mergeCell ref="S34:S35"/>
    <mergeCell ref="T34:T35"/>
    <mergeCell ref="S24:S25"/>
    <mergeCell ref="T24:T25"/>
    <mergeCell ref="S26:S27"/>
    <mergeCell ref="T26:T27"/>
    <mergeCell ref="S28:S29"/>
    <mergeCell ref="T28:T29"/>
    <mergeCell ref="S18:S19"/>
    <mergeCell ref="T18:T19"/>
    <mergeCell ref="S20:S21"/>
    <mergeCell ref="T20:T21"/>
    <mergeCell ref="S22:S23"/>
    <mergeCell ref="T22:T23"/>
    <mergeCell ref="X38:X39"/>
    <mergeCell ref="D47:F47"/>
    <mergeCell ref="K47:M47"/>
    <mergeCell ref="X36:X37"/>
    <mergeCell ref="A6:C6"/>
    <mergeCell ref="K6:M6"/>
    <mergeCell ref="K7:M7"/>
    <mergeCell ref="D6:I6"/>
    <mergeCell ref="D7:I7"/>
    <mergeCell ref="N6:R6"/>
  </mergeCells>
  <conditionalFormatting sqref="F18:J37">
    <cfRule type="cellIs" priority="1" dxfId="0" operator="equal" stopIfTrue="1">
      <formula>"○"</formula>
    </cfRule>
  </conditionalFormatting>
  <dataValidations count="1">
    <dataValidation type="list" allowBlank="1" showInputMessage="1" showErrorMessage="1" sqref="F18:J38 O18:R37">
      <formula1>$T$1</formula1>
    </dataValidation>
  </dataValidations>
  <hyperlinks>
    <hyperlink ref="E45" r:id="rId1" display="Eメール：kimura@tcsa.or.jp"/>
  </hyperlink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（社）日本添乗サービス協会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日本添乗サービス協会</dc:creator>
  <cp:keywords/>
  <dc:description/>
  <cp:lastModifiedBy>NAKAGOME-TCSA</cp:lastModifiedBy>
  <cp:lastPrinted>2015-01-19T01:37:49Z</cp:lastPrinted>
  <dcterms:created xsi:type="dcterms:W3CDTF">2015-01-16T07:46:15Z</dcterms:created>
  <dcterms:modified xsi:type="dcterms:W3CDTF">2020-01-17T04:41:06Z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